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<sst xmlns="http://schemas.openxmlformats.org/spreadsheetml/2006/main" count="832" uniqueCount="68">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</sst>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O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8" sqref="A6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17602.95000000001</v>
      </c>
      <c r="AF7" s="54"/>
      <c r="AG7" s="40"/>
    </row>
    <row r="8" spans="1:55" ht="18" customHeight="1">
      <c r="A8" s="47" t="s">
        <v>30</v>
      </c>
      <c r="B8" s="33">
        <f>SUM(E8:AB8)</f>
        <v>107262.80000000003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/>
      <c r="Y8" s="62"/>
      <c r="Z8" s="62"/>
      <c r="AA8" s="62"/>
      <c r="AB8" s="61"/>
      <c r="AC8" s="64"/>
      <c r="AD8" s="64"/>
      <c r="AE8" s="65">
        <f>SUM(D8:AD8)+C8-AF9+AF16+AF25</f>
        <v>113066.5700000001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171939.34549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3175.7</v>
      </c>
      <c r="V9" s="68">
        <f t="shared" si="0"/>
        <v>20566.2</v>
      </c>
      <c r="W9" s="68">
        <f t="shared" si="0"/>
        <v>19935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128964</v>
      </c>
      <c r="AG9" s="69">
        <f>AG10+AG15+AG24+AG33+AG47+AG52+AG54+AG61+AG62+AG71+AG72+AG76+AG88+AG81+AG83+AG82+AG69+AG89+AG91+AG90+AG70+AG40+AG92</f>
        <v>147165.99549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16752.1</v>
      </c>
      <c r="AG10" s="72">
        <f>B10+C10-AF10</f>
        <v>6407.900000000005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15891.099999999999</v>
      </c>
      <c r="AG11" s="72">
        <f>B11+C11-AF11</f>
        <v>3893.6200000000026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787.9000000000001</v>
      </c>
      <c r="AG14" s="72">
        <f>AG10-AG11-AG12-AG13</f>
        <v>2219.5800000000027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10486.2</v>
      </c>
      <c r="W15" s="72">
        <v>120.4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31028.000000000004</v>
      </c>
      <c r="AG15" s="72">
        <f aca="true" t="shared" si="3" ref="AG15:AG31">B15+C15-AF15</f>
        <v>39772.20000000001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>
        <v>4.8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3361.5000000000005</v>
      </c>
      <c r="AG19" s="72">
        <f t="shared" si="3"/>
        <v>6377.4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72"/>
      <c r="K20" s="67"/>
      <c r="L20" s="72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12.7</v>
      </c>
      <c r="V20" s="72">
        <v>163.4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1029.3999999999999</v>
      </c>
      <c r="AG20" s="72">
        <f t="shared" si="3"/>
        <v>1106.05</v>
      </c>
      <c r="AH20" s="18"/>
    </row>
    <row r="21" spans="1:34" ht="1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v>88.4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711.7</v>
      </c>
      <c r="AG21" s="72">
        <f t="shared" si="3"/>
        <v>329.6089999999999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478.60000000000014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1369.9</v>
      </c>
      <c r="V23" s="67">
        <f t="shared" si="4"/>
        <v>112.40000000000035</v>
      </c>
      <c r="W23" s="67">
        <f t="shared" si="4"/>
        <v>120.4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3591.0000000000014</v>
      </c>
      <c r="AG23" s="72">
        <f>B23+C23-AF23</f>
        <v>7561.7210000000105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13322.8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27934.100000000002</v>
      </c>
      <c r="AG24" s="72">
        <f t="shared" si="3"/>
        <v>14597.399999999983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15694.300000000001</v>
      </c>
      <c r="AG25" s="115">
        <f t="shared" si="3"/>
        <v>308.29999999999745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13322.8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27934.100000000002</v>
      </c>
      <c r="AG32" s="72">
        <f>AG24</f>
        <v>14597.399999999983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72">
        <v>50</v>
      </c>
      <c r="K33" s="67"/>
      <c r="L33" s="72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>
        <v>93.7</v>
      </c>
      <c r="U33" s="72">
        <v>2.7</v>
      </c>
      <c r="V33" s="72">
        <v>167.9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537.9</v>
      </c>
      <c r="AG33" s="72">
        <f aca="true" t="shared" si="6" ref="AG33:AG38">B33+C33-AF33</f>
        <v>3591.5899999999997</v>
      </c>
    </row>
    <row r="34" spans="1:33" ht="1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72"/>
      <c r="K34" s="67"/>
      <c r="L34" s="72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251.8</v>
      </c>
      <c r="AG34" s="72">
        <f t="shared" si="6"/>
        <v>87.51999999999998</v>
      </c>
    </row>
    <row r="35" spans="1:33" ht="1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>
        <v>93.7</v>
      </c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93.7</v>
      </c>
      <c r="AG35" s="72">
        <f t="shared" si="6"/>
        <v>172.38599999999997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72">
        <v>0.1</v>
      </c>
      <c r="M36" s="67"/>
      <c r="N36" s="72"/>
      <c r="O36" s="71"/>
      <c r="P36" s="67"/>
      <c r="Q36" s="71"/>
      <c r="R36" s="67"/>
      <c r="S36" s="72"/>
      <c r="T36" s="72"/>
      <c r="U36" s="67">
        <v>2.2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2.3000000000000003</v>
      </c>
      <c r="AG36" s="72">
        <f t="shared" si="6"/>
        <v>18.4</v>
      </c>
    </row>
    <row r="37" spans="1:33" ht="1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50</v>
      </c>
      <c r="K39" s="67">
        <f t="shared" si="7"/>
        <v>0</v>
      </c>
      <c r="L39" s="72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0.5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54.09999999999999</v>
      </c>
      <c r="AG39" s="72">
        <f>AG33-AG34-AG36-AG38-AG35-AG37</f>
        <v>319.2199999999998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72"/>
      <c r="K40" s="67"/>
      <c r="L40" s="72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>
        <v>707.6</v>
      </c>
      <c r="W40" s="72">
        <v>15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1115.7</v>
      </c>
      <c r="AG40" s="72">
        <f aca="true" t="shared" si="8" ref="AG40:AG45">B40+C40-AF40</f>
        <v>130.0999999999999</v>
      </c>
    </row>
    <row r="41" spans="1:34" ht="1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72"/>
      <c r="K41" s="67"/>
      <c r="L41" s="72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697.1</v>
      </c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1078.8999999999999</v>
      </c>
      <c r="AG41" s="72">
        <f t="shared" si="8"/>
        <v>35.18599999999992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>
        <v>7</v>
      </c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</v>
      </c>
      <c r="AG43" s="72">
        <f t="shared" si="8"/>
        <v>17.2</v>
      </c>
    </row>
    <row r="44" spans="1:33" ht="1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1.4</v>
      </c>
      <c r="W44" s="72">
        <v>0.5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2.5</v>
      </c>
      <c r="AG44" s="72">
        <f t="shared" si="8"/>
        <v>54.83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72">
        <f t="shared" si="9"/>
        <v>0</v>
      </c>
      <c r="K46" s="67">
        <f t="shared" si="9"/>
        <v>0</v>
      </c>
      <c r="L46" s="72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</v>
      </c>
      <c r="W46" s="67">
        <f t="shared" si="9"/>
        <v>0.40000000000000036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27.300000000000026</v>
      </c>
      <c r="AG46" s="72">
        <f>AG40-AG41-AG42-AG43-AG44-AG45</f>
        <v>22.08399999999999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80"/>
      <c r="K47" s="79">
        <v>36.4</v>
      </c>
      <c r="L47" s="80">
        <f>328.8-1.6</f>
        <v>327.2</v>
      </c>
      <c r="M47" s="79">
        <v>12.8</v>
      </c>
      <c r="N47" s="79"/>
      <c r="O47" s="81"/>
      <c r="P47" s="79">
        <v>69.9</v>
      </c>
      <c r="Q47" s="79"/>
      <c r="R47" s="79">
        <v>12</v>
      </c>
      <c r="S47" s="80"/>
      <c r="T47" s="80"/>
      <c r="U47" s="79">
        <v>57.6</v>
      </c>
      <c r="V47" s="79">
        <v>10.1</v>
      </c>
      <c r="W47" s="79">
        <v>29.2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816.8</v>
      </c>
      <c r="AG47" s="72">
        <f>B47+C47-AF47</f>
        <v>1332.5942299999963</v>
      </c>
    </row>
    <row r="48" spans="1:33" ht="1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80"/>
      <c r="K48" s="79">
        <v>30.9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>
        <v>10.3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48.5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218.39999999999998</v>
      </c>
      <c r="AG51" s="72">
        <f>AG47-AG49-AG48</f>
        <v>470.1472299999962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3564.6999999999994</v>
      </c>
      <c r="AG52" s="72">
        <f aca="true" t="shared" si="11" ref="AG52:AG59">B52+C52-AF52</f>
        <v>4130.71226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718.9</v>
      </c>
      <c r="AG53" s="72">
        <f t="shared" si="11"/>
        <v>730.801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2895</v>
      </c>
      <c r="AG62" s="72">
        <f t="shared" si="14"/>
        <v>3260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987.1999999999998</v>
      </c>
      <c r="AG68" s="72">
        <f>AG62-AG63-AG66-AG67-AG65-AG64</f>
        <v>1910.5509999999995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1137.3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3262.0000000000005</v>
      </c>
      <c r="AH72" s="86">
        <f>AG72+AG69+AG76</f>
        <v>3878.1990000000005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</f>
        <v>182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180</v>
      </c>
      <c r="AG76" s="130">
        <f t="shared" si="16"/>
        <v>83.06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49107.6-2350+651+257-90</f>
        <v>47575.6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26429.600000000002</v>
      </c>
      <c r="AG92" s="72">
        <f t="shared" si="16"/>
        <v>64690.09999999999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171939.34549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3175.7</v>
      </c>
      <c r="V94" s="83">
        <f t="shared" si="17"/>
        <v>20566.2</v>
      </c>
      <c r="W94" s="83">
        <f t="shared" si="17"/>
        <v>19935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128964</v>
      </c>
      <c r="AG94" s="84">
        <f>AG10+AG15+AG24+AG33+AG47+AG52+AG54+AG61+AG62+AG69+AG71+AG72+AG76+AG81+AG82+AG83+AG88+AG89+AG90+AG91+AG70+AG40+AG92</f>
        <v>147165.99549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42679.4</v>
      </c>
      <c r="AG95" s="71">
        <f>B95+C95-AF95</f>
        <v>29884.23200000001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61.5</v>
      </c>
      <c r="V96" s="67">
        <f t="shared" si="19"/>
        <v>255.3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1929.8</v>
      </c>
      <c r="AG96" s="71">
        <f>B96+C96-AF96</f>
        <v>2823.062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13.8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3522.3999999999996</v>
      </c>
      <c r="AG98" s="71">
        <f>B98+C98-AF98</f>
        <v>6610.386</v>
      </c>
    </row>
    <row r="99" spans="1:33" ht="1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198.4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1534.4</v>
      </c>
      <c r="AG99" s="71">
        <f>B99+C99-AF99</f>
        <v>4203.845000000001</v>
      </c>
    </row>
    <row r="100" spans="1:33" ht="12.75">
      <c r="A100" s="1" t="s">
        <v>35</v>
      </c>
      <c r="B100" s="2">
        <f aca="true" t="shared" si="24" ref="B100:AD100">B94-B95-B96-B97-B98-B99</f>
        <v>110903.91049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1947.6000000000004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3072</v>
      </c>
      <c r="V100" s="85">
        <f t="shared" si="24"/>
        <v>5238.1</v>
      </c>
      <c r="W100" s="85">
        <f t="shared" si="24"/>
        <v>14279.499999999998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79298.00000000001</v>
      </c>
      <c r="AG100" s="85">
        <f>AG94-AG95-AG96-AG97-AG98-AG99</f>
        <v>103634.17048999997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2018-07-27T09:43:04Z</cp:lastPrinted>
  <dcterms:created xsi:type="dcterms:W3CDTF">2002-11-05T08:53:00Z</dcterms:created>
  <dcterms:modified xsi:type="dcterms:W3CDTF">2018-07-27T11:40:50Z</dcterms:modified>
  <cp:category/>
  <cp:version/>
  <cp:contentType/>
  <cp:contentStatus/>
</cp:coreProperties>
</file>